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171215\Desktop\鈺珺業務\每年底人口數-政府資料開放平台\10712人口數\"/>
    </mc:Choice>
  </mc:AlternateContent>
  <xr:revisionPtr revIDLastSave="0" documentId="13_ncr:1_{718C1B9F-C78D-4B97-8952-24927060C2E9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人口數" sheetId="1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F11" i="19"/>
  <c r="F10" i="19"/>
  <c r="F9" i="19"/>
  <c r="F8" i="19"/>
  <c r="F7" i="19"/>
  <c r="F6" i="19"/>
  <c r="F5" i="19"/>
  <c r="I29" i="19" l="1"/>
  <c r="I28" i="19"/>
  <c r="I27" i="19"/>
  <c r="I26" i="19"/>
  <c r="I25" i="19"/>
  <c r="I24" i="19"/>
  <c r="I23" i="19"/>
  <c r="I22" i="19"/>
  <c r="H29" i="19" l="1"/>
  <c r="H28" i="19"/>
  <c r="H27" i="19"/>
  <c r="H26" i="19"/>
  <c r="H25" i="19"/>
  <c r="H24" i="19"/>
  <c r="H23" i="19"/>
  <c r="H22" i="19"/>
  <c r="L21" i="19" l="1"/>
  <c r="K21" i="19"/>
  <c r="J21" i="19"/>
  <c r="H21" i="19"/>
  <c r="D21" i="19"/>
  <c r="C21" i="19"/>
  <c r="B21" i="19"/>
  <c r="L4" i="19"/>
  <c r="K4" i="19"/>
  <c r="J4" i="19"/>
  <c r="I4" i="19"/>
  <c r="H4" i="19"/>
  <c r="E4" i="19"/>
  <c r="D4" i="19"/>
  <c r="C4" i="19"/>
  <c r="B4" i="19"/>
  <c r="G18" i="19"/>
  <c r="A18" i="19"/>
  <c r="G1" i="19"/>
  <c r="I21" i="19" l="1"/>
  <c r="E29" i="19"/>
  <c r="E28" i="19"/>
  <c r="E27" i="19"/>
  <c r="E26" i="19"/>
  <c r="E25" i="19"/>
  <c r="E24" i="19"/>
  <c r="E23" i="19"/>
  <c r="E22" i="19"/>
  <c r="E21" i="19" l="1"/>
  <c r="M29" i="19"/>
  <c r="M28" i="19"/>
  <c r="M27" i="19"/>
  <c r="M26" i="19"/>
  <c r="M25" i="19"/>
  <c r="M24" i="19"/>
  <c r="M23" i="19"/>
  <c r="M22" i="19"/>
  <c r="M12" i="19"/>
  <c r="M11" i="19"/>
  <c r="M10" i="19"/>
  <c r="M9" i="19"/>
  <c r="M8" i="19"/>
  <c r="M7" i="19"/>
  <c r="M6" i="19"/>
  <c r="M5" i="19"/>
  <c r="M21" i="19" l="1"/>
  <c r="M4" i="19"/>
  <c r="F4" i="19" l="1"/>
</calcChain>
</file>

<file path=xl/sharedStrings.xml><?xml version="1.0" encoding="utf-8"?>
<sst xmlns="http://schemas.openxmlformats.org/spreadsheetml/2006/main" count="71" uniqueCount="28">
  <si>
    <t>人        口        數</t>
  </si>
  <si>
    <t>鄰數</t>
    <phoneticPr fontId="2" type="noConversion"/>
  </si>
  <si>
    <t>區域別</t>
    <phoneticPr fontId="2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</si>
  <si>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</si>
  <si>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</si>
  <si>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</si>
  <si>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泰安鄉</t>
    <phoneticPr fontId="1" type="noConversion"/>
  </si>
  <si>
    <t>八卦村</t>
    <phoneticPr fontId="1" type="noConversion"/>
  </si>
  <si>
    <t>錦水村</t>
    <phoneticPr fontId="1" type="noConversion"/>
  </si>
  <si>
    <t>清安村</t>
    <phoneticPr fontId="1" type="noConversion"/>
  </si>
  <si>
    <t>大興村</t>
    <phoneticPr fontId="1" type="noConversion"/>
  </si>
  <si>
    <t>中興村</t>
    <phoneticPr fontId="1" type="noConversion"/>
  </si>
  <si>
    <t>梅園村</t>
    <phoneticPr fontId="1" type="noConversion"/>
  </si>
  <si>
    <t>象鼻村</t>
    <phoneticPr fontId="1" type="noConversion"/>
  </si>
  <si>
    <t>士林村</t>
    <phoneticPr fontId="1" type="noConversion"/>
  </si>
  <si>
    <t>原住民   人口數</t>
    <phoneticPr fontId="1" type="noConversion"/>
  </si>
  <si>
    <t>平地原住民戶  數</t>
    <phoneticPr fontId="2" type="noConversion"/>
  </si>
  <si>
    <t>原住民  總戶數</t>
    <phoneticPr fontId="2" type="noConversion"/>
  </si>
  <si>
    <t>山地原住民戶  數</t>
    <phoneticPr fontId="2" type="noConversion"/>
  </si>
  <si>
    <t>人     口     數</t>
    <phoneticPr fontId="1" type="noConversion"/>
  </si>
  <si>
    <t>泰安鄉總人口數</t>
  </si>
  <si>
    <r>
      <rPr>
        <sz val="20"/>
        <color theme="8"/>
        <rFont val="標楷體"/>
        <family val="4"/>
        <charset val="136"/>
      </rPr>
      <t>平地原住民</t>
    </r>
    <r>
      <rPr>
        <sz val="20"/>
        <color theme="1"/>
        <rFont val="標楷體"/>
        <family val="4"/>
        <charset val="136"/>
      </rPr>
      <t xml:space="preserve">人口數     </t>
    </r>
    <phoneticPr fontId="1" type="noConversion"/>
  </si>
  <si>
    <r>
      <rPr>
        <sz val="20"/>
        <color theme="9"/>
        <rFont val="標楷體"/>
        <family val="4"/>
        <charset val="136"/>
      </rPr>
      <t>山地原住民</t>
    </r>
    <r>
      <rPr>
        <sz val="20"/>
        <color theme="1"/>
        <rFont val="標楷體"/>
        <family val="4"/>
        <charset val="136"/>
      </rPr>
      <t>人口數</t>
    </r>
    <phoneticPr fontId="1" type="noConversion"/>
  </si>
  <si>
    <r>
      <rPr>
        <sz val="20"/>
        <color rgb="FFFF0000"/>
        <rFont val="標楷體"/>
        <family val="4"/>
        <charset val="136"/>
      </rPr>
      <t>非</t>
    </r>
    <r>
      <rPr>
        <sz val="20"/>
        <color theme="1"/>
        <rFont val="標楷體"/>
        <family val="4"/>
        <charset val="136"/>
      </rPr>
      <t>原住民人口數</t>
    </r>
    <phoneticPr fontId="1" type="noConversion"/>
  </si>
  <si>
    <t>戶  數</t>
    <phoneticPr fontId="2" type="noConversion"/>
  </si>
  <si>
    <t>戶數</t>
    <phoneticPr fontId="2" type="noConversion"/>
  </si>
  <si>
    <r>
      <t xml:space="preserve">107年12月底    </t>
    </r>
    <r>
      <rPr>
        <b/>
        <sz val="20"/>
        <color theme="1"/>
        <rFont val="標楷體"/>
        <family val="4"/>
        <charset val="136"/>
      </rPr>
      <t xml:space="preserve"> </t>
    </r>
    <phoneticPr fontId="2" type="noConversion"/>
  </si>
  <si>
    <t>107年12月本鄉人口數為6039人（男：3214人、女：2825人），人口數最多為錦水村1312人，人口數最少為八卦村394人。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</si>
</sst>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name val="新細明體"/>
      <family val="1"/>
      <charset val="136"/>
    </font>
    <font>
      <sz val="20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16"/>
      <color rgb="FF00B05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rgb="FF00B0F0"/>
      <name val="標楷體"/>
      <family val="4"/>
      <charset val="136"/>
    </font>
    <font>
      <sz val="20"/>
      <color theme="8"/>
      <name val="標楷體"/>
      <family val="4"/>
      <charset val="136"/>
    </font>
    <font>
      <sz val="20"/>
      <color theme="9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b/>
      <sz val="16"/>
      <color theme="9" tint="-0.24997711111789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Continuous"/>
    </xf>
    <xf numFmtId="0" fontId="7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8" fillId="0" borderId="1" xfId="1" applyNumberFormat="1" applyFont="1" applyFill="1" applyBorder="1"/>
    <xf numFmtId="0" fontId="3" fillId="0" borderId="1" xfId="0" applyFont="1" applyBorder="1" applyAlignment="1">
      <alignment horizontal="right"/>
    </xf>
    <xf numFmtId="3" fontId="8" fillId="0" borderId="1" xfId="1" applyNumberFormat="1" applyFont="1" applyBorder="1"/>
    <xf numFmtId="41" fontId="9" fillId="0" borderId="1" xfId="0" quotePrefix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3" fontId="8" fillId="0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right"/>
    </xf>
    <xf numFmtId="3" fontId="8" fillId="0" borderId="9" xfId="1" applyNumberFormat="1" applyFont="1" applyBorder="1"/>
    <xf numFmtId="3" fontId="8" fillId="2" borderId="9" xfId="0" applyNumberFormat="1" applyFont="1" applyFill="1" applyBorder="1" applyAlignment="1"/>
    <xf numFmtId="0" fontId="3" fillId="0" borderId="9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2" xfId="0" applyFont="1" applyBorder="1" applyAlignment="1"/>
    <xf numFmtId="41" fontId="9" fillId="0" borderId="1" xfId="0" quotePrefix="1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right"/>
    </xf>
    <xf numFmtId="41" fontId="10" fillId="0" borderId="1" xfId="0" quotePrefix="1" applyNumberFormat="1" applyFont="1" applyBorder="1" applyAlignment="1">
      <alignment horizontal="center" vertical="center"/>
    </xf>
    <xf numFmtId="41" fontId="17" fillId="0" borderId="1" xfId="0" quotePrefix="1" applyNumberFormat="1" applyFont="1" applyBorder="1" applyAlignment="1">
      <alignment horizontal="center" vertical="center"/>
    </xf>
    <xf numFmtId="41" fontId="18" fillId="0" borderId="1" xfId="0" quotePrefix="1" applyNumberFormat="1" applyFont="1" applyBorder="1" applyAlignment="1">
      <alignment horizontal="center" vertical="center"/>
    </xf>
    <xf numFmtId="3" fontId="18" fillId="0" borderId="6" xfId="1" applyNumberFormat="1" applyFont="1" applyFill="1" applyBorder="1"/>
    <xf numFmtId="3" fontId="18" fillId="0" borderId="10" xfId="1" applyNumberFormat="1" applyFont="1" applyFill="1" applyBorder="1"/>
    <xf numFmtId="41" fontId="18" fillId="0" borderId="6" xfId="0" quotePrefix="1" applyNumberFormat="1" applyFont="1" applyBorder="1" applyAlignment="1">
      <alignment horizontal="center" vertical="center"/>
    </xf>
    <xf numFmtId="41" fontId="18" fillId="0" borderId="6" xfId="0" quotePrefix="1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/>
    <xf numFmtId="0" fontId="3" fillId="0" borderId="15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Normal="100" workbookViewId="0">
      <selection activeCell="M6" sqref="M6"/>
    </sheetView>
  </sheetViews>
  <sheetFormatPr defaultColWidth="9" defaultRowHeight="22.2"/>
  <cols>
    <col min="1" max="1" width="12.6640625" style="1" customWidth="1"/>
    <col min="2" max="2" width="10.21875" style="1" customWidth="1"/>
    <col min="3" max="4" width="12.77734375" style="1" customWidth="1"/>
    <col min="5" max="5" width="17.5546875" style="1" customWidth="1"/>
    <col min="6" max="6" width="14" style="1" customWidth="1"/>
    <col min="7" max="7" width="11.5546875" style="1" customWidth="1"/>
    <col min="8" max="9" width="12.6640625" style="1" customWidth="1"/>
    <col min="10" max="10" width="13.21875" style="1" customWidth="1"/>
    <col min="11" max="12" width="12.6640625" style="1" customWidth="1"/>
    <col min="13" max="13" width="12.77734375" style="1" customWidth="1"/>
    <col min="14" max="16384" width="9" style="1"/>
  </cols>
  <sheetData>
    <row r="1" spans="1:13" ht="30" customHeight="1">
      <c r="A1" s="49" t="s">
        <v>26</v>
      </c>
      <c r="B1" s="50"/>
      <c r="C1" s="50"/>
      <c r="D1" s="51" t="s">
        <v>20</v>
      </c>
      <c r="E1" s="51"/>
      <c r="F1" s="52"/>
      <c r="G1" s="53" t="str">
        <f>A1</f>
        <v xml:space="preserve">107年12月底     </v>
      </c>
      <c r="H1" s="54"/>
      <c r="I1" s="54"/>
      <c r="J1" s="22" t="s">
        <v>21</v>
      </c>
      <c r="K1" s="22"/>
      <c r="L1" s="22"/>
      <c r="M1" s="23"/>
    </row>
    <row r="2" spans="1:13" ht="25.2" customHeight="1">
      <c r="A2" s="38" t="s">
        <v>2</v>
      </c>
      <c r="B2" s="40" t="s">
        <v>1</v>
      </c>
      <c r="C2" s="40" t="s">
        <v>24</v>
      </c>
      <c r="D2" s="2" t="s">
        <v>19</v>
      </c>
      <c r="E2" s="2"/>
      <c r="F2" s="14"/>
      <c r="G2" s="47" t="s">
        <v>2</v>
      </c>
      <c r="H2" s="41" t="s">
        <v>15</v>
      </c>
      <c r="I2" s="45" t="s">
        <v>17</v>
      </c>
      <c r="J2" s="43" t="s">
        <v>16</v>
      </c>
      <c r="K2" s="2" t="s">
        <v>19</v>
      </c>
      <c r="L2" s="2"/>
      <c r="M2" s="14"/>
    </row>
    <row r="3" spans="1:13" ht="25.2" customHeight="1">
      <c r="A3" s="39"/>
      <c r="B3" s="46"/>
      <c r="C3" s="40"/>
      <c r="D3" s="13" t="s">
        <v>3</v>
      </c>
      <c r="E3" s="13" t="s">
        <v>4</v>
      </c>
      <c r="F3" s="15" t="s">
        <v>5</v>
      </c>
      <c r="G3" s="48"/>
      <c r="H3" s="42"/>
      <c r="I3" s="42"/>
      <c r="J3" s="44"/>
      <c r="K3" s="20" t="s">
        <v>3</v>
      </c>
      <c r="L3" s="20" t="s">
        <v>4</v>
      </c>
      <c r="M3" s="15" t="s">
        <v>5</v>
      </c>
    </row>
    <row r="4" spans="1:13" ht="25.2" customHeight="1">
      <c r="A4" s="9" t="s">
        <v>6</v>
      </c>
      <c r="B4" s="8">
        <f>SUM(B5:B12)</f>
        <v>64</v>
      </c>
      <c r="C4" s="8">
        <f t="shared" ref="C4:F4" si="0">SUM(C5:C12)</f>
        <v>1984</v>
      </c>
      <c r="D4" s="29">
        <f t="shared" si="0"/>
        <v>3214</v>
      </c>
      <c r="E4" s="28">
        <f t="shared" si="0"/>
        <v>2825</v>
      </c>
      <c r="F4" s="30">
        <f t="shared" si="0"/>
        <v>6039</v>
      </c>
      <c r="G4" s="21" t="s">
        <v>6</v>
      </c>
      <c r="H4" s="8">
        <f t="shared" ref="H4:M4" si="1">SUM(H5:H12)</f>
        <v>4348</v>
      </c>
      <c r="I4" s="8">
        <f t="shared" si="1"/>
        <v>1383</v>
      </c>
      <c r="J4" s="8">
        <f t="shared" si="1"/>
        <v>11</v>
      </c>
      <c r="K4" s="8">
        <f t="shared" si="1"/>
        <v>40</v>
      </c>
      <c r="L4" s="8">
        <f t="shared" si="1"/>
        <v>61</v>
      </c>
      <c r="M4" s="33">
        <f t="shared" si="1"/>
        <v>101</v>
      </c>
    </row>
    <row r="5" spans="1:13" ht="25.2" customHeight="1">
      <c r="A5" s="3" t="s">
        <v>7</v>
      </c>
      <c r="B5" s="4">
        <v>4</v>
      </c>
      <c r="C5" s="5">
        <v>119</v>
      </c>
      <c r="D5" s="10">
        <v>221</v>
      </c>
      <c r="E5" s="10">
        <v>173</v>
      </c>
      <c r="F5" s="31">
        <f>D5+E5</f>
        <v>394</v>
      </c>
      <c r="G5" s="3" t="s">
        <v>7</v>
      </c>
      <c r="H5" s="3">
        <v>232</v>
      </c>
      <c r="I5" s="5">
        <v>67</v>
      </c>
      <c r="J5" s="5">
        <v>3</v>
      </c>
      <c r="K5" s="10">
        <v>6</v>
      </c>
      <c r="L5" s="10">
        <v>16</v>
      </c>
      <c r="M5" s="31">
        <f>K5+L5</f>
        <v>22</v>
      </c>
    </row>
    <row r="6" spans="1:13" ht="25.2" customHeight="1">
      <c r="A6" s="3" t="s">
        <v>8</v>
      </c>
      <c r="B6" s="4">
        <v>13</v>
      </c>
      <c r="C6" s="5">
        <v>423</v>
      </c>
      <c r="D6" s="10">
        <v>710</v>
      </c>
      <c r="E6" s="10">
        <v>602</v>
      </c>
      <c r="F6" s="31">
        <f t="shared" ref="F6:F12" si="2">D6+E6</f>
        <v>1312</v>
      </c>
      <c r="G6" s="3" t="s">
        <v>8</v>
      </c>
      <c r="H6" s="3">
        <v>884</v>
      </c>
      <c r="I6" s="5">
        <v>269</v>
      </c>
      <c r="J6" s="5">
        <v>1</v>
      </c>
      <c r="K6" s="10">
        <v>12</v>
      </c>
      <c r="L6" s="10">
        <v>13</v>
      </c>
      <c r="M6" s="31">
        <f t="shared" ref="M6:M12" si="3">K6+L6</f>
        <v>25</v>
      </c>
    </row>
    <row r="7" spans="1:13" ht="25.2" customHeight="1">
      <c r="A7" s="3" t="s">
        <v>9</v>
      </c>
      <c r="B7" s="6">
        <v>13</v>
      </c>
      <c r="C7" s="7">
        <v>366</v>
      </c>
      <c r="D7" s="11">
        <v>542</v>
      </c>
      <c r="E7" s="11">
        <v>438</v>
      </c>
      <c r="F7" s="31">
        <f t="shared" si="2"/>
        <v>980</v>
      </c>
      <c r="G7" s="3" t="s">
        <v>9</v>
      </c>
      <c r="H7" s="3">
        <v>275</v>
      </c>
      <c r="I7" s="7">
        <v>88</v>
      </c>
      <c r="J7" s="7">
        <v>1</v>
      </c>
      <c r="K7" s="11">
        <v>1</v>
      </c>
      <c r="L7" s="11">
        <v>6</v>
      </c>
      <c r="M7" s="31">
        <f t="shared" si="3"/>
        <v>7</v>
      </c>
    </row>
    <row r="8" spans="1:13" ht="25.2" customHeight="1">
      <c r="A8" s="3" t="s">
        <v>10</v>
      </c>
      <c r="B8" s="6">
        <v>8</v>
      </c>
      <c r="C8" s="7">
        <v>203</v>
      </c>
      <c r="D8" s="11">
        <v>293</v>
      </c>
      <c r="E8" s="11">
        <v>262</v>
      </c>
      <c r="F8" s="31">
        <f t="shared" si="2"/>
        <v>555</v>
      </c>
      <c r="G8" s="3" t="s">
        <v>10</v>
      </c>
      <c r="H8" s="3">
        <v>432</v>
      </c>
      <c r="I8" s="7">
        <v>168</v>
      </c>
      <c r="J8" s="7">
        <v>3</v>
      </c>
      <c r="K8" s="11">
        <v>5</v>
      </c>
      <c r="L8" s="11">
        <v>4</v>
      </c>
      <c r="M8" s="31">
        <f t="shared" si="3"/>
        <v>9</v>
      </c>
    </row>
    <row r="9" spans="1:13" ht="25.2" customHeight="1">
      <c r="A9" s="3" t="s">
        <v>11</v>
      </c>
      <c r="B9" s="6">
        <v>6</v>
      </c>
      <c r="C9" s="7">
        <v>195</v>
      </c>
      <c r="D9" s="11">
        <v>332</v>
      </c>
      <c r="E9" s="11">
        <v>320</v>
      </c>
      <c r="F9" s="31">
        <f t="shared" si="2"/>
        <v>652</v>
      </c>
      <c r="G9" s="3" t="s">
        <v>11</v>
      </c>
      <c r="H9" s="3">
        <v>488</v>
      </c>
      <c r="I9" s="7">
        <v>142</v>
      </c>
      <c r="J9" s="7">
        <v>1</v>
      </c>
      <c r="K9" s="11">
        <v>7</v>
      </c>
      <c r="L9" s="11">
        <v>4</v>
      </c>
      <c r="M9" s="31">
        <f t="shared" si="3"/>
        <v>11</v>
      </c>
    </row>
    <row r="10" spans="1:13" ht="25.2" customHeight="1">
      <c r="A10" s="3" t="s">
        <v>12</v>
      </c>
      <c r="B10" s="6">
        <v>6</v>
      </c>
      <c r="C10" s="7">
        <v>189</v>
      </c>
      <c r="D10" s="11">
        <v>332</v>
      </c>
      <c r="E10" s="11">
        <v>319</v>
      </c>
      <c r="F10" s="31">
        <f t="shared" si="2"/>
        <v>651</v>
      </c>
      <c r="G10" s="3" t="s">
        <v>12</v>
      </c>
      <c r="H10" s="3">
        <v>616</v>
      </c>
      <c r="I10" s="7">
        <v>179</v>
      </c>
      <c r="J10" s="7">
        <v>1</v>
      </c>
      <c r="K10" s="11">
        <v>3</v>
      </c>
      <c r="L10" s="11">
        <v>6</v>
      </c>
      <c r="M10" s="31">
        <f t="shared" si="3"/>
        <v>9</v>
      </c>
    </row>
    <row r="11" spans="1:13" ht="25.2" customHeight="1">
      <c r="A11" s="3" t="s">
        <v>13</v>
      </c>
      <c r="B11" s="6">
        <v>7</v>
      </c>
      <c r="C11" s="7">
        <v>273</v>
      </c>
      <c r="D11" s="11">
        <v>425</v>
      </c>
      <c r="E11" s="11">
        <v>362</v>
      </c>
      <c r="F11" s="31">
        <f t="shared" si="2"/>
        <v>787</v>
      </c>
      <c r="G11" s="3" t="s">
        <v>13</v>
      </c>
      <c r="H11" s="3">
        <v>745</v>
      </c>
      <c r="I11" s="7">
        <v>261</v>
      </c>
      <c r="J11" s="7">
        <v>0</v>
      </c>
      <c r="K11" s="11">
        <v>0</v>
      </c>
      <c r="L11" s="11">
        <v>3</v>
      </c>
      <c r="M11" s="31">
        <f t="shared" si="3"/>
        <v>3</v>
      </c>
    </row>
    <row r="12" spans="1:13" ht="25.2" customHeight="1" thickBot="1">
      <c r="A12" s="16" t="s">
        <v>14</v>
      </c>
      <c r="B12" s="19">
        <v>7</v>
      </c>
      <c r="C12" s="17">
        <v>216</v>
      </c>
      <c r="D12" s="18">
        <v>359</v>
      </c>
      <c r="E12" s="18">
        <v>349</v>
      </c>
      <c r="F12" s="31">
        <f t="shared" si="2"/>
        <v>708</v>
      </c>
      <c r="G12" s="16" t="s">
        <v>14</v>
      </c>
      <c r="H12" s="16">
        <v>676</v>
      </c>
      <c r="I12" s="17">
        <v>209</v>
      </c>
      <c r="J12" s="17">
        <v>1</v>
      </c>
      <c r="K12" s="18">
        <v>6</v>
      </c>
      <c r="L12" s="18">
        <v>9</v>
      </c>
      <c r="M12" s="32">
        <f t="shared" si="3"/>
        <v>15</v>
      </c>
    </row>
    <row r="13" spans="1:13" ht="19.8" customHeight="1">
      <c r="A13" s="55" t="s">
        <v>27</v>
      </c>
      <c r="B13" s="55"/>
      <c r="C13" s="55"/>
      <c r="D13" s="55"/>
      <c r="E13" s="55"/>
      <c r="F13" s="55"/>
    </row>
    <row r="14" spans="1:13" ht="19.8" customHeight="1">
      <c r="A14" s="56"/>
      <c r="B14" s="56"/>
      <c r="C14" s="56"/>
      <c r="D14" s="56"/>
      <c r="E14" s="56"/>
      <c r="F14" s="56"/>
    </row>
    <row r="15" spans="1:13" ht="19.8" customHeight="1">
      <c r="A15" s="56"/>
      <c r="B15" s="56"/>
      <c r="C15" s="56"/>
      <c r="D15" s="56"/>
      <c r="E15" s="56"/>
      <c r="F15" s="56"/>
    </row>
    <row r="16" spans="1:13" ht="22.2" customHeight="1">
      <c r="A16" s="56"/>
      <c r="B16" s="56"/>
      <c r="C16" s="56"/>
      <c r="D16" s="56"/>
      <c r="E16" s="56"/>
      <c r="F16" s="56"/>
      <c r="G16" s="12"/>
    </row>
    <row r="17" spans="1:13" ht="16.2" customHeight="1" thickBot="1">
      <c r="A17" s="56"/>
      <c r="B17" s="56"/>
      <c r="C17" s="56"/>
      <c r="D17" s="56"/>
      <c r="E17" s="56"/>
      <c r="F17" s="56"/>
      <c r="G17" s="12"/>
    </row>
    <row r="18" spans="1:13" ht="28.2">
      <c r="A18" s="53" t="str">
        <f>A1</f>
        <v xml:space="preserve">107年12月底     </v>
      </c>
      <c r="B18" s="54"/>
      <c r="C18" s="54"/>
      <c r="D18" s="35" t="s">
        <v>23</v>
      </c>
      <c r="E18" s="36"/>
      <c r="F18" s="37"/>
      <c r="G18" s="53" t="str">
        <f>A1</f>
        <v xml:space="preserve">107年12月底     </v>
      </c>
      <c r="H18" s="54"/>
      <c r="I18" s="54"/>
      <c r="J18" s="22" t="s">
        <v>22</v>
      </c>
      <c r="K18" s="22"/>
      <c r="L18" s="22"/>
      <c r="M18" s="23"/>
    </row>
    <row r="19" spans="1:13">
      <c r="A19" s="38" t="s">
        <v>2</v>
      </c>
      <c r="B19" s="40" t="s">
        <v>25</v>
      </c>
      <c r="C19" s="2" t="s">
        <v>0</v>
      </c>
      <c r="D19" s="2"/>
      <c r="E19" s="14"/>
      <c r="G19" s="38" t="s">
        <v>2</v>
      </c>
      <c r="H19" s="41" t="s">
        <v>15</v>
      </c>
      <c r="I19" s="45" t="s">
        <v>17</v>
      </c>
      <c r="J19" s="43" t="s">
        <v>18</v>
      </c>
      <c r="K19" s="2" t="s">
        <v>19</v>
      </c>
      <c r="L19" s="2"/>
      <c r="M19" s="14"/>
    </row>
    <row r="20" spans="1:13">
      <c r="A20" s="39"/>
      <c r="B20" s="40"/>
      <c r="C20" s="20" t="s">
        <v>3</v>
      </c>
      <c r="D20" s="20" t="s">
        <v>4</v>
      </c>
      <c r="E20" s="15" t="s">
        <v>5</v>
      </c>
      <c r="G20" s="39"/>
      <c r="H20" s="42"/>
      <c r="I20" s="42"/>
      <c r="J20" s="44"/>
      <c r="K20" s="20" t="s">
        <v>3</v>
      </c>
      <c r="L20" s="20" t="s">
        <v>4</v>
      </c>
      <c r="M20" s="15" t="s">
        <v>5</v>
      </c>
    </row>
    <row r="21" spans="1:13" s="26" customFormat="1">
      <c r="A21" s="25" t="s">
        <v>6</v>
      </c>
      <c r="B21" s="24">
        <f t="shared" ref="B21:E21" si="4">SUM(B22:B29)</f>
        <v>601</v>
      </c>
      <c r="C21" s="24">
        <f t="shared" si="4"/>
        <v>970</v>
      </c>
      <c r="D21" s="24">
        <f t="shared" si="4"/>
        <v>721</v>
      </c>
      <c r="E21" s="34">
        <f t="shared" si="4"/>
        <v>1691</v>
      </c>
      <c r="G21" s="27" t="s">
        <v>6</v>
      </c>
      <c r="H21" s="24">
        <f t="shared" ref="H21:M21" si="5">SUM(H22:H29)</f>
        <v>4348</v>
      </c>
      <c r="I21" s="24">
        <f t="shared" si="5"/>
        <v>1383</v>
      </c>
      <c r="J21" s="24">
        <f t="shared" si="5"/>
        <v>1372</v>
      </c>
      <c r="K21" s="24">
        <f t="shared" si="5"/>
        <v>2204</v>
      </c>
      <c r="L21" s="24">
        <f t="shared" si="5"/>
        <v>2043</v>
      </c>
      <c r="M21" s="34">
        <f t="shared" si="5"/>
        <v>4247</v>
      </c>
    </row>
    <row r="22" spans="1:13">
      <c r="A22" s="3" t="s">
        <v>7</v>
      </c>
      <c r="B22" s="5">
        <v>52</v>
      </c>
      <c r="C22" s="10">
        <v>107</v>
      </c>
      <c r="D22" s="10">
        <v>55</v>
      </c>
      <c r="E22" s="31">
        <f>C22+D22</f>
        <v>162</v>
      </c>
      <c r="G22" s="3" t="s">
        <v>7</v>
      </c>
      <c r="H22" s="3">
        <f t="shared" ref="H22:I29" si="6">H5</f>
        <v>232</v>
      </c>
      <c r="I22" s="5">
        <f t="shared" si="6"/>
        <v>67</v>
      </c>
      <c r="J22" s="5">
        <v>64</v>
      </c>
      <c r="K22" s="10">
        <v>108</v>
      </c>
      <c r="L22" s="10">
        <v>102</v>
      </c>
      <c r="M22" s="31">
        <f>K22+L22</f>
        <v>210</v>
      </c>
    </row>
    <row r="23" spans="1:13">
      <c r="A23" s="3" t="s">
        <v>8</v>
      </c>
      <c r="B23" s="5">
        <v>154</v>
      </c>
      <c r="C23" s="10">
        <v>253</v>
      </c>
      <c r="D23" s="10">
        <v>175</v>
      </c>
      <c r="E23" s="31">
        <f t="shared" ref="E23:E29" si="7">C23+D23</f>
        <v>428</v>
      </c>
      <c r="G23" s="3" t="s">
        <v>8</v>
      </c>
      <c r="H23" s="3">
        <f t="shared" si="6"/>
        <v>884</v>
      </c>
      <c r="I23" s="5">
        <f t="shared" si="6"/>
        <v>269</v>
      </c>
      <c r="J23" s="5">
        <v>268</v>
      </c>
      <c r="K23" s="10">
        <v>445</v>
      </c>
      <c r="L23" s="10">
        <v>414</v>
      </c>
      <c r="M23" s="31">
        <f t="shared" ref="M23:M29" si="8">K23+L23</f>
        <v>859</v>
      </c>
    </row>
    <row r="24" spans="1:13">
      <c r="A24" s="3" t="s">
        <v>9</v>
      </c>
      <c r="B24" s="7">
        <v>278</v>
      </c>
      <c r="C24" s="11">
        <v>401</v>
      </c>
      <c r="D24" s="11">
        <v>304</v>
      </c>
      <c r="E24" s="31">
        <f t="shared" si="7"/>
        <v>705</v>
      </c>
      <c r="G24" s="3" t="s">
        <v>9</v>
      </c>
      <c r="H24" s="3">
        <f t="shared" si="6"/>
        <v>275</v>
      </c>
      <c r="I24" s="7">
        <f t="shared" si="6"/>
        <v>88</v>
      </c>
      <c r="J24" s="7">
        <v>87</v>
      </c>
      <c r="K24" s="11">
        <v>140</v>
      </c>
      <c r="L24" s="11">
        <v>128</v>
      </c>
      <c r="M24" s="31">
        <f t="shared" si="8"/>
        <v>268</v>
      </c>
    </row>
    <row r="25" spans="1:13">
      <c r="A25" s="3" t="s">
        <v>10</v>
      </c>
      <c r="B25" s="7">
        <v>35</v>
      </c>
      <c r="C25" s="11">
        <v>66</v>
      </c>
      <c r="D25" s="11">
        <v>57</v>
      </c>
      <c r="E25" s="31">
        <f t="shared" si="7"/>
        <v>123</v>
      </c>
      <c r="G25" s="3" t="s">
        <v>10</v>
      </c>
      <c r="H25" s="3">
        <f t="shared" si="6"/>
        <v>432</v>
      </c>
      <c r="I25" s="7">
        <f t="shared" si="6"/>
        <v>168</v>
      </c>
      <c r="J25" s="7">
        <v>165</v>
      </c>
      <c r="K25" s="11">
        <v>222</v>
      </c>
      <c r="L25" s="11">
        <v>201</v>
      </c>
      <c r="M25" s="31">
        <f t="shared" si="8"/>
        <v>423</v>
      </c>
    </row>
    <row r="26" spans="1:13">
      <c r="A26" s="3" t="s">
        <v>11</v>
      </c>
      <c r="B26" s="7">
        <v>53</v>
      </c>
      <c r="C26" s="11">
        <v>87</v>
      </c>
      <c r="D26" s="11">
        <v>77</v>
      </c>
      <c r="E26" s="31">
        <f t="shared" si="7"/>
        <v>164</v>
      </c>
      <c r="G26" s="3" t="s">
        <v>11</v>
      </c>
      <c r="H26" s="3">
        <f t="shared" si="6"/>
        <v>488</v>
      </c>
      <c r="I26" s="7">
        <f t="shared" si="6"/>
        <v>142</v>
      </c>
      <c r="J26" s="7">
        <v>141</v>
      </c>
      <c r="K26" s="11">
        <v>238</v>
      </c>
      <c r="L26" s="11">
        <v>239</v>
      </c>
      <c r="M26" s="31">
        <f t="shared" si="8"/>
        <v>477</v>
      </c>
    </row>
    <row r="27" spans="1:13">
      <c r="A27" s="3" t="s">
        <v>12</v>
      </c>
      <c r="B27" s="7">
        <v>10</v>
      </c>
      <c r="C27" s="11">
        <v>19</v>
      </c>
      <c r="D27" s="11">
        <v>16</v>
      </c>
      <c r="E27" s="31">
        <f t="shared" si="7"/>
        <v>35</v>
      </c>
      <c r="G27" s="3" t="s">
        <v>12</v>
      </c>
      <c r="H27" s="3">
        <f t="shared" si="6"/>
        <v>616</v>
      </c>
      <c r="I27" s="7">
        <f t="shared" si="6"/>
        <v>179</v>
      </c>
      <c r="J27" s="7">
        <v>178</v>
      </c>
      <c r="K27" s="11">
        <v>310</v>
      </c>
      <c r="L27" s="11">
        <v>297</v>
      </c>
      <c r="M27" s="31">
        <f t="shared" si="8"/>
        <v>607</v>
      </c>
    </row>
    <row r="28" spans="1:13">
      <c r="A28" s="3" t="s">
        <v>13</v>
      </c>
      <c r="B28" s="7">
        <v>12</v>
      </c>
      <c r="C28" s="11">
        <v>21</v>
      </c>
      <c r="D28" s="11">
        <v>21</v>
      </c>
      <c r="E28" s="31">
        <f t="shared" si="7"/>
        <v>42</v>
      </c>
      <c r="G28" s="3" t="s">
        <v>13</v>
      </c>
      <c r="H28" s="3">
        <f t="shared" si="6"/>
        <v>745</v>
      </c>
      <c r="I28" s="7">
        <f t="shared" si="6"/>
        <v>261</v>
      </c>
      <c r="J28" s="7">
        <v>261</v>
      </c>
      <c r="K28" s="11">
        <v>404</v>
      </c>
      <c r="L28" s="11">
        <v>338</v>
      </c>
      <c r="M28" s="31">
        <f t="shared" si="8"/>
        <v>742</v>
      </c>
    </row>
    <row r="29" spans="1:13" ht="22.8" thickBot="1">
      <c r="A29" s="16" t="s">
        <v>14</v>
      </c>
      <c r="B29" s="17">
        <v>7</v>
      </c>
      <c r="C29" s="18">
        <v>16</v>
      </c>
      <c r="D29" s="18">
        <v>16</v>
      </c>
      <c r="E29" s="32">
        <f t="shared" si="7"/>
        <v>32</v>
      </c>
      <c r="G29" s="16" t="s">
        <v>14</v>
      </c>
      <c r="H29" s="16">
        <f t="shared" si="6"/>
        <v>676</v>
      </c>
      <c r="I29" s="17">
        <f t="shared" si="6"/>
        <v>209</v>
      </c>
      <c r="J29" s="17">
        <v>208</v>
      </c>
      <c r="K29" s="18">
        <v>337</v>
      </c>
      <c r="L29" s="18">
        <v>324</v>
      </c>
      <c r="M29" s="32">
        <f t="shared" si="8"/>
        <v>661</v>
      </c>
    </row>
  </sheetData>
  <mergeCells count="19">
    <mergeCell ref="A1:C1"/>
    <mergeCell ref="D1:F1"/>
    <mergeCell ref="G1:I1"/>
    <mergeCell ref="A18:C18"/>
    <mergeCell ref="G18:I18"/>
    <mergeCell ref="H2:H3"/>
    <mergeCell ref="A13:F17"/>
    <mergeCell ref="J2:J3"/>
    <mergeCell ref="A2:A3"/>
    <mergeCell ref="B2:B3"/>
    <mergeCell ref="C2:C3"/>
    <mergeCell ref="I2:I3"/>
    <mergeCell ref="G2:G3"/>
    <mergeCell ref="A19:A20"/>
    <mergeCell ref="B19:B20"/>
    <mergeCell ref="H19:H20"/>
    <mergeCell ref="J19:J20"/>
    <mergeCell ref="I19:I20"/>
    <mergeCell ref="G19:G20"/>
  </mergeCells>
  <phoneticPr fontId="1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人口數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劉淑芬</dc:creator>
  <cp:lastModifiedBy>黃鈺珺</cp:lastModifiedBy>
  <cp:lastPrinted>2019-03-04T03:45:26Z</cp:lastPrinted>
  <dcterms:created xsi:type="dcterms:W3CDTF">2016-04-07T03:42:31Z</dcterms:created>
  <dcterms:modified xsi:type="dcterms:W3CDTF">2019-03-29T03:27:58Z</dcterms:modified>
</cp:coreProperties>
</file>